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假设与参数" sheetId="1" state="visible" r:id="rId1"/>
    <sheet xmlns:r="http://schemas.openxmlformats.org/officeDocument/2006/relationships" name="利润表" sheetId="2" state="visible" r:id="rId2"/>
    <sheet xmlns:r="http://schemas.openxmlformats.org/officeDocument/2006/relationships" name="现金流量表" sheetId="3" state="visible" r:id="rId3"/>
    <sheet xmlns:r="http://schemas.openxmlformats.org/officeDocument/2006/relationships" name="资产负债表" sheetId="4" state="visible" r:id="rId4"/>
    <sheet xmlns:r="http://schemas.openxmlformats.org/officeDocument/2006/relationships" name="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1F3864"/>
      <sz val="14"/>
    </font>
    <font>
      <color rgb="008A94A0"/>
      <sz val="9"/>
    </font>
    <font>
      <b val="1"/>
      <color rgb="00FFFFFF"/>
    </font>
    <font>
      <b val="1"/>
    </font>
    <font>
      <color rgb="005B6672"/>
      <sz val="9"/>
    </font>
    <font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5F9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3" fontId="0" fillId="3" borderId="1" applyAlignment="1" pivotButton="0" quotePrefix="0" xfId="0">
      <alignment horizontal="center"/>
    </xf>
    <xf numFmtId="0" fontId="5" fillId="0" borderId="1" pivotButton="0" quotePrefix="0" xfId="0"/>
    <xf numFmtId="164" fontId="0" fillId="3" borderId="1" applyAlignment="1" pivotButton="0" quotePrefix="0" xfId="0">
      <alignment horizontal="center"/>
    </xf>
    <xf numFmtId="3" fontId="0" fillId="0" borderId="1" pivotButton="0" quotePrefix="0" xfId="0"/>
    <xf numFmtId="3" fontId="4" fillId="0" borderId="1" pivotButton="0" quotePrefix="0" xfId="0"/>
    <xf numFmtId="0" fontId="0" fillId="0" borderId="1" pivotButton="0" quotePrefix="0" xfId="0"/>
    <xf numFmtId="3" fontId="4" fillId="4" borderId="1" pivotButton="0" quotePrefix="0" xfId="0"/>
    <xf numFmtId="3" fontId="4" fillId="5" borderId="1" pivotButton="0" quotePrefix="0" xfId="0"/>
    <xf numFmtId="0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54" customWidth="1" min="3" max="3"/>
  </cols>
  <sheetData>
    <row r="1">
      <c r="A1" s="1" t="inlineStr">
        <is>
          <t>财务模型 · 假设与参数</t>
        </is>
      </c>
    </row>
    <row r="2">
      <c r="A2" s="2" t="inlineStr">
        <is>
          <t>样张 · 七尺的极客空间 ｜ 演示占位：数字是假定的，改这一页三张表跟着变</t>
        </is>
      </c>
    </row>
    <row r="4">
      <c r="A4" s="3" t="inlineStr">
        <is>
          <t>参数</t>
        </is>
      </c>
      <c r="B4" s="3" t="inlineStr">
        <is>
          <t>值</t>
        </is>
      </c>
      <c r="C4" s="3" t="inlineStr">
        <is>
          <t>说明</t>
        </is>
      </c>
    </row>
    <row r="5">
      <c r="A5" s="4" t="inlineStr">
        <is>
          <t>起始月营收（元）</t>
        </is>
      </c>
      <c r="B5" s="5" t="n">
        <v>60000</v>
      </c>
      <c r="C5" s="6" t="inlineStr">
        <is>
          <t>第一个月营业额，之后按月增长</t>
        </is>
      </c>
    </row>
    <row r="6">
      <c r="A6" s="4" t="inlineStr">
        <is>
          <t>月增长率</t>
        </is>
      </c>
      <c r="B6" s="7" t="n">
        <v>0.08</v>
      </c>
      <c r="C6" s="6" t="inlineStr">
        <is>
          <t>环比增速，0.08 即 8%</t>
        </is>
      </c>
    </row>
    <row r="7">
      <c r="A7" s="4" t="inlineStr">
        <is>
          <t>毛利率</t>
        </is>
      </c>
      <c r="B7" s="7" t="n">
        <v>0.55</v>
      </c>
      <c r="C7" s="6" t="inlineStr">
        <is>
          <t>毛利占营收比例</t>
        </is>
      </c>
    </row>
    <row r="8">
      <c r="A8" s="4" t="inlineStr">
        <is>
          <t>固定成本（元/月）</t>
        </is>
      </c>
      <c r="B8" s="5" t="n">
        <v>18000</v>
      </c>
      <c r="C8" s="6" t="inlineStr">
        <is>
          <t>房租工资这类每月不变的支出</t>
        </is>
      </c>
    </row>
    <row r="9">
      <c r="A9" s="4" t="inlineStr">
        <is>
          <t>变动费用率</t>
        </is>
      </c>
      <c r="B9" s="7" t="n">
        <v>0.12</v>
      </c>
      <c r="C9" s="6" t="inlineStr">
        <is>
          <t>每单费用占营收比例</t>
        </is>
      </c>
    </row>
    <row r="10">
      <c r="A10" s="4" t="inlineStr">
        <is>
          <t>平台费率</t>
        </is>
      </c>
      <c r="B10" s="7" t="n">
        <v>0.06</v>
      </c>
      <c r="C10" s="6" t="inlineStr">
        <is>
          <t>渠道抽成占营收比例</t>
        </is>
      </c>
    </row>
    <row r="11">
      <c r="A11" s="4" t="inlineStr">
        <is>
          <t>所得税率</t>
        </is>
      </c>
      <c r="B11" s="7" t="n">
        <v>0.05</v>
      </c>
      <c r="C11" s="6" t="inlineStr">
        <is>
          <t>小微按 5% 估，正式用按当地政策</t>
        </is>
      </c>
    </row>
    <row r="12">
      <c r="A12" s="4" t="inlineStr">
        <is>
          <t>期初现金（元）</t>
        </is>
      </c>
      <c r="B12" s="5" t="n">
        <v>120000</v>
      </c>
      <c r="C12" s="6" t="inlineStr">
        <is>
          <t>开账时手里有多少钱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利润表（月度 · 12 个月）</t>
        </is>
      </c>
    </row>
    <row r="3">
      <c r="A3" s="3" t="inlineStr">
        <is>
          <t>项目</t>
        </is>
      </c>
      <c r="B3" s="3" t="inlineStr">
        <is>
          <t>第1月</t>
        </is>
      </c>
      <c r="C3" s="3" t="inlineStr">
        <is>
          <t>第2月</t>
        </is>
      </c>
      <c r="D3" s="3" t="inlineStr">
        <is>
          <t>第3月</t>
        </is>
      </c>
      <c r="E3" s="3" t="inlineStr">
        <is>
          <t>第4月</t>
        </is>
      </c>
      <c r="F3" s="3" t="inlineStr">
        <is>
          <t>第5月</t>
        </is>
      </c>
      <c r="G3" s="3" t="inlineStr">
        <is>
          <t>第6月</t>
        </is>
      </c>
      <c r="H3" s="3" t="inlineStr">
        <is>
          <t>第7月</t>
        </is>
      </c>
      <c r="I3" s="3" t="inlineStr">
        <is>
          <t>第8月</t>
        </is>
      </c>
      <c r="J3" s="3" t="inlineStr">
        <is>
          <t>第9月</t>
        </is>
      </c>
      <c r="K3" s="3" t="inlineStr">
        <is>
          <t>第10月</t>
        </is>
      </c>
      <c r="L3" s="3" t="inlineStr">
        <is>
          <t>第11月</t>
        </is>
      </c>
      <c r="M3" s="3" t="inlineStr">
        <is>
          <t>第12月</t>
        </is>
      </c>
    </row>
    <row r="4">
      <c r="A4" s="4" t="inlineStr">
        <is>
          <t>营业收入</t>
        </is>
      </c>
      <c r="B4" s="8">
        <f>假设与参数!$B$5</f>
        <v/>
      </c>
      <c r="C4" s="8">
        <f>B4*(1+假设与参数!$B$6)</f>
        <v/>
      </c>
      <c r="D4" s="8">
        <f>C4*(1+假设与参数!$B$6)</f>
        <v/>
      </c>
      <c r="E4" s="8">
        <f>D4*(1+假设与参数!$B$6)</f>
        <v/>
      </c>
      <c r="F4" s="8">
        <f>E4*(1+假设与参数!$B$6)</f>
        <v/>
      </c>
      <c r="G4" s="8">
        <f>F4*(1+假设与参数!$B$6)</f>
        <v/>
      </c>
      <c r="H4" s="8">
        <f>G4*(1+假设与参数!$B$6)</f>
        <v/>
      </c>
      <c r="I4" s="8">
        <f>H4*(1+假设与参数!$B$6)</f>
        <v/>
      </c>
      <c r="J4" s="8">
        <f>I4*(1+假设与参数!$B$6)</f>
        <v/>
      </c>
      <c r="K4" s="8">
        <f>J4*(1+假设与参数!$B$6)</f>
        <v/>
      </c>
      <c r="L4" s="8">
        <f>K4*(1+假设与参数!$B$6)</f>
        <v/>
      </c>
      <c r="M4" s="8">
        <f>L4*(1+假设与参数!$B$6)</f>
        <v/>
      </c>
    </row>
    <row r="5">
      <c r="A5" s="4" t="inlineStr">
        <is>
          <t>营业成本</t>
        </is>
      </c>
      <c r="B5" s="8">
        <f>B4*(1-假设与参数!$B$7)</f>
        <v/>
      </c>
      <c r="C5" s="8">
        <f>C4*(1-假设与参数!$B$7)</f>
        <v/>
      </c>
      <c r="D5" s="8">
        <f>D4*(1-假设与参数!$B$7)</f>
        <v/>
      </c>
      <c r="E5" s="8">
        <f>E4*(1-假设与参数!$B$7)</f>
        <v/>
      </c>
      <c r="F5" s="8">
        <f>F4*(1-假设与参数!$B$7)</f>
        <v/>
      </c>
      <c r="G5" s="8">
        <f>G4*(1-假设与参数!$B$7)</f>
        <v/>
      </c>
      <c r="H5" s="8">
        <f>H4*(1-假设与参数!$B$7)</f>
        <v/>
      </c>
      <c r="I5" s="8">
        <f>I4*(1-假设与参数!$B$7)</f>
        <v/>
      </c>
      <c r="J5" s="8">
        <f>J4*(1-假设与参数!$B$7)</f>
        <v/>
      </c>
      <c r="K5" s="8">
        <f>K4*(1-假设与参数!$B$7)</f>
        <v/>
      </c>
      <c r="L5" s="8">
        <f>L4*(1-假设与参数!$B$7)</f>
        <v/>
      </c>
      <c r="M5" s="8">
        <f>M4*(1-假设与参数!$B$7)</f>
        <v/>
      </c>
    </row>
    <row r="6">
      <c r="A6" s="4" t="inlineStr">
        <is>
          <t>毛利</t>
        </is>
      </c>
      <c r="B6" s="9">
        <f>B4-B5</f>
        <v/>
      </c>
      <c r="C6" s="9">
        <f>C4-C5</f>
        <v/>
      </c>
      <c r="D6" s="9">
        <f>D4-D5</f>
        <v/>
      </c>
      <c r="E6" s="9">
        <f>E4-E5</f>
        <v/>
      </c>
      <c r="F6" s="9">
        <f>F4-F5</f>
        <v/>
      </c>
      <c r="G6" s="9">
        <f>G4-G5</f>
        <v/>
      </c>
      <c r="H6" s="9">
        <f>H4-H5</f>
        <v/>
      </c>
      <c r="I6" s="9">
        <f>I4-I5</f>
        <v/>
      </c>
      <c r="J6" s="9">
        <f>J4-J5</f>
        <v/>
      </c>
      <c r="K6" s="9">
        <f>K4-K5</f>
        <v/>
      </c>
      <c r="L6" s="9">
        <f>L4-L5</f>
        <v/>
      </c>
      <c r="M6" s="9">
        <f>M4-M5</f>
        <v/>
      </c>
    </row>
    <row r="7">
      <c r="A7" s="4" t="inlineStr">
        <is>
          <t>变动费用</t>
        </is>
      </c>
      <c r="B7" s="8">
        <f>B4*假设与参数!$B$9</f>
        <v/>
      </c>
      <c r="C7" s="8">
        <f>C4*假设与参数!$B$9</f>
        <v/>
      </c>
      <c r="D7" s="8">
        <f>D4*假设与参数!$B$9</f>
        <v/>
      </c>
      <c r="E7" s="8">
        <f>E4*假设与参数!$B$9</f>
        <v/>
      </c>
      <c r="F7" s="8">
        <f>F4*假设与参数!$B$9</f>
        <v/>
      </c>
      <c r="G7" s="8">
        <f>G4*假设与参数!$B$9</f>
        <v/>
      </c>
      <c r="H7" s="8">
        <f>H4*假设与参数!$B$9</f>
        <v/>
      </c>
      <c r="I7" s="8">
        <f>I4*假设与参数!$B$9</f>
        <v/>
      </c>
      <c r="J7" s="8">
        <f>J4*假设与参数!$B$9</f>
        <v/>
      </c>
      <c r="K7" s="8">
        <f>K4*假设与参数!$B$9</f>
        <v/>
      </c>
      <c r="L7" s="8">
        <f>L4*假设与参数!$B$9</f>
        <v/>
      </c>
      <c r="M7" s="8">
        <f>M4*假设与参数!$B$9</f>
        <v/>
      </c>
    </row>
    <row r="8">
      <c r="A8" s="4" t="inlineStr">
        <is>
          <t>平台费</t>
        </is>
      </c>
      <c r="B8" s="8">
        <f>B4*假设与参数!$B$10</f>
        <v/>
      </c>
      <c r="C8" s="8">
        <f>C4*假设与参数!$B$10</f>
        <v/>
      </c>
      <c r="D8" s="8">
        <f>D4*假设与参数!$B$10</f>
        <v/>
      </c>
      <c r="E8" s="8">
        <f>E4*假设与参数!$B$10</f>
        <v/>
      </c>
      <c r="F8" s="8">
        <f>F4*假设与参数!$B$10</f>
        <v/>
      </c>
      <c r="G8" s="8">
        <f>G4*假设与参数!$B$10</f>
        <v/>
      </c>
      <c r="H8" s="8">
        <f>H4*假设与参数!$B$10</f>
        <v/>
      </c>
      <c r="I8" s="8">
        <f>I4*假设与参数!$B$10</f>
        <v/>
      </c>
      <c r="J8" s="8">
        <f>J4*假设与参数!$B$10</f>
        <v/>
      </c>
      <c r="K8" s="8">
        <f>K4*假设与参数!$B$10</f>
        <v/>
      </c>
      <c r="L8" s="8">
        <f>L4*假设与参数!$B$10</f>
        <v/>
      </c>
      <c r="M8" s="8">
        <f>M4*假设与参数!$B$10</f>
        <v/>
      </c>
    </row>
    <row r="9">
      <c r="A9" s="4" t="inlineStr">
        <is>
          <t>固定成本</t>
        </is>
      </c>
      <c r="B9" s="8">
        <f>假设与参数!$B$8</f>
        <v/>
      </c>
      <c r="C9" s="8">
        <f>假设与参数!$B$8</f>
        <v/>
      </c>
      <c r="D9" s="8">
        <f>假设与参数!$B$8</f>
        <v/>
      </c>
      <c r="E9" s="8">
        <f>假设与参数!$B$8</f>
        <v/>
      </c>
      <c r="F9" s="8">
        <f>假设与参数!$B$8</f>
        <v/>
      </c>
      <c r="G9" s="8">
        <f>假设与参数!$B$8</f>
        <v/>
      </c>
      <c r="H9" s="8">
        <f>假设与参数!$B$8</f>
        <v/>
      </c>
      <c r="I9" s="8">
        <f>假设与参数!$B$8</f>
        <v/>
      </c>
      <c r="J9" s="8">
        <f>假设与参数!$B$8</f>
        <v/>
      </c>
      <c r="K9" s="8">
        <f>假设与参数!$B$8</f>
        <v/>
      </c>
      <c r="L9" s="8">
        <f>假设与参数!$B$8</f>
        <v/>
      </c>
      <c r="M9" s="8">
        <f>假设与参数!$B$8</f>
        <v/>
      </c>
    </row>
    <row r="10">
      <c r="A10" s="4" t="inlineStr">
        <is>
          <t>税前利润</t>
        </is>
      </c>
      <c r="B10" s="8">
        <f>B6-B7-B8-B9</f>
        <v/>
      </c>
      <c r="C10" s="8">
        <f>C6-C7-C8-C9</f>
        <v/>
      </c>
      <c r="D10" s="8">
        <f>D6-D7-D8-D9</f>
        <v/>
      </c>
      <c r="E10" s="8">
        <f>E6-E7-E8-E9</f>
        <v/>
      </c>
      <c r="F10" s="8">
        <f>F6-F7-F8-F9</f>
        <v/>
      </c>
      <c r="G10" s="8">
        <f>G6-G7-G8-G9</f>
        <v/>
      </c>
      <c r="H10" s="8">
        <f>H6-H7-H8-H9</f>
        <v/>
      </c>
      <c r="I10" s="8">
        <f>I6-I7-I8-I9</f>
        <v/>
      </c>
      <c r="J10" s="8">
        <f>J6-J7-J8-J9</f>
        <v/>
      </c>
      <c r="K10" s="8">
        <f>K6-K7-K8-K9</f>
        <v/>
      </c>
      <c r="L10" s="8">
        <f>L6-L7-L8-L9</f>
        <v/>
      </c>
      <c r="M10" s="8">
        <f>M6-M7-M8-M9</f>
        <v/>
      </c>
    </row>
    <row r="11">
      <c r="A11" s="4" t="inlineStr">
        <is>
          <t>所得税</t>
        </is>
      </c>
      <c r="B11" s="8">
        <f>MAX(0,B10)*假设与参数!$B$11</f>
        <v/>
      </c>
      <c r="C11" s="8">
        <f>MAX(0,C10)*假设与参数!$B$11</f>
        <v/>
      </c>
      <c r="D11" s="8">
        <f>MAX(0,D10)*假设与参数!$B$11</f>
        <v/>
      </c>
      <c r="E11" s="8">
        <f>MAX(0,E10)*假设与参数!$B$11</f>
        <v/>
      </c>
      <c r="F11" s="8">
        <f>MAX(0,F10)*假设与参数!$B$11</f>
        <v/>
      </c>
      <c r="G11" s="8">
        <f>MAX(0,G10)*假设与参数!$B$11</f>
        <v/>
      </c>
      <c r="H11" s="8">
        <f>MAX(0,H10)*假设与参数!$B$11</f>
        <v/>
      </c>
      <c r="I11" s="8">
        <f>MAX(0,I10)*假设与参数!$B$11</f>
        <v/>
      </c>
      <c r="J11" s="8">
        <f>MAX(0,J10)*假设与参数!$B$11</f>
        <v/>
      </c>
      <c r="K11" s="8">
        <f>MAX(0,K10)*假设与参数!$B$11</f>
        <v/>
      </c>
      <c r="L11" s="8">
        <f>MAX(0,L10)*假设与参数!$B$11</f>
        <v/>
      </c>
      <c r="M11" s="8">
        <f>MAX(0,M10)*假设与参数!$B$11</f>
        <v/>
      </c>
    </row>
    <row r="12">
      <c r="A12" s="4" t="inlineStr">
        <is>
          <t>净利润</t>
        </is>
      </c>
      <c r="B12" s="9">
        <f>B10-B11</f>
        <v/>
      </c>
      <c r="C12" s="9">
        <f>C10-C11</f>
        <v/>
      </c>
      <c r="D12" s="9">
        <f>D10-D11</f>
        <v/>
      </c>
      <c r="E12" s="9">
        <f>E10-E11</f>
        <v/>
      </c>
      <c r="F12" s="9">
        <f>F10-F11</f>
        <v/>
      </c>
      <c r="G12" s="9">
        <f>G10-G11</f>
        <v/>
      </c>
      <c r="H12" s="9">
        <f>H10-H11</f>
        <v/>
      </c>
      <c r="I12" s="9">
        <f>I10-I11</f>
        <v/>
      </c>
      <c r="J12" s="9">
        <f>J10-J11</f>
        <v/>
      </c>
      <c r="K12" s="9">
        <f>K10-K11</f>
        <v/>
      </c>
      <c r="L12" s="9">
        <f>L10-L11</f>
        <v/>
      </c>
      <c r="M12" s="9">
        <f>M10-M11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现金流量表（月度）</t>
        </is>
      </c>
    </row>
    <row r="3">
      <c r="A3" s="3" t="inlineStr">
        <is>
          <t>项目</t>
        </is>
      </c>
      <c r="B3" s="3" t="inlineStr">
        <is>
          <t>第1月</t>
        </is>
      </c>
      <c r="C3" s="3" t="inlineStr">
        <is>
          <t>第2月</t>
        </is>
      </c>
      <c r="D3" s="3" t="inlineStr">
        <is>
          <t>第3月</t>
        </is>
      </c>
      <c r="E3" s="3" t="inlineStr">
        <is>
          <t>第4月</t>
        </is>
      </c>
      <c r="F3" s="3" t="inlineStr">
        <is>
          <t>第5月</t>
        </is>
      </c>
      <c r="G3" s="3" t="inlineStr">
        <is>
          <t>第6月</t>
        </is>
      </c>
      <c r="H3" s="3" t="inlineStr">
        <is>
          <t>第7月</t>
        </is>
      </c>
      <c r="I3" s="3" t="inlineStr">
        <is>
          <t>第8月</t>
        </is>
      </c>
      <c r="J3" s="3" t="inlineStr">
        <is>
          <t>第9月</t>
        </is>
      </c>
      <c r="K3" s="3" t="inlineStr">
        <is>
          <t>第10月</t>
        </is>
      </c>
      <c r="L3" s="3" t="inlineStr">
        <is>
          <t>第11月</t>
        </is>
      </c>
      <c r="M3" s="3" t="inlineStr">
        <is>
          <t>第12月</t>
        </is>
      </c>
    </row>
    <row r="4">
      <c r="A4" s="4" t="inlineStr">
        <is>
          <t>期初现金</t>
        </is>
      </c>
      <c r="B4" s="8">
        <f>假设与参数!$B$12</f>
        <v/>
      </c>
      <c r="C4" s="8">
        <f>B8</f>
        <v/>
      </c>
      <c r="D4" s="8">
        <f>C8</f>
        <v/>
      </c>
      <c r="E4" s="8">
        <f>D8</f>
        <v/>
      </c>
      <c r="F4" s="8">
        <f>E8</f>
        <v/>
      </c>
      <c r="G4" s="8">
        <f>F8</f>
        <v/>
      </c>
      <c r="H4" s="8">
        <f>G8</f>
        <v/>
      </c>
      <c r="I4" s="8">
        <f>H8</f>
        <v/>
      </c>
      <c r="J4" s="8">
        <f>I8</f>
        <v/>
      </c>
      <c r="K4" s="8">
        <f>J8</f>
        <v/>
      </c>
      <c r="L4" s="8">
        <f>K8</f>
        <v/>
      </c>
      <c r="M4" s="8">
        <f>L8</f>
        <v/>
      </c>
    </row>
    <row r="5">
      <c r="A5" s="4" t="inlineStr">
        <is>
          <t>经营现金流</t>
        </is>
      </c>
      <c r="B5" s="8">
        <f>利润表!B12</f>
        <v/>
      </c>
      <c r="C5" s="8">
        <f>利润表!C12</f>
        <v/>
      </c>
      <c r="D5" s="8">
        <f>利润表!D12</f>
        <v/>
      </c>
      <c r="E5" s="8">
        <f>利润表!E12</f>
        <v/>
      </c>
      <c r="F5" s="8">
        <f>利润表!F12</f>
        <v/>
      </c>
      <c r="G5" s="8">
        <f>利润表!G12</f>
        <v/>
      </c>
      <c r="H5" s="8">
        <f>利润表!H12</f>
        <v/>
      </c>
      <c r="I5" s="8">
        <f>利润表!I12</f>
        <v/>
      </c>
      <c r="J5" s="8">
        <f>利润表!J12</f>
        <v/>
      </c>
      <c r="K5" s="8">
        <f>利润表!K12</f>
        <v/>
      </c>
      <c r="L5" s="8">
        <f>利润表!L12</f>
        <v/>
      </c>
      <c r="M5" s="8">
        <f>利润表!M12</f>
        <v/>
      </c>
    </row>
    <row r="6">
      <c r="A6" s="4" t="inlineStr">
        <is>
          <t>投资支出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  <c r="I6" s="8" t="n">
        <v>0</v>
      </c>
      <c r="J6" s="8" t="n">
        <v>0</v>
      </c>
      <c r="K6" s="8" t="n">
        <v>0</v>
      </c>
      <c r="L6" s="8" t="n">
        <v>0</v>
      </c>
      <c r="M6" s="8" t="n">
        <v>0</v>
      </c>
    </row>
    <row r="7">
      <c r="A7" s="4" t="inlineStr">
        <is>
          <t>融资流入</t>
        </is>
      </c>
      <c r="B7" s="8" t="n">
        <v>0</v>
      </c>
      <c r="C7" s="8" t="n">
        <v>0</v>
      </c>
      <c r="D7" s="8" t="n">
        <v>0</v>
      </c>
      <c r="E7" s="8" t="n">
        <v>0</v>
      </c>
      <c r="F7" s="8" t="n">
        <v>0</v>
      </c>
      <c r="G7" s="8" t="n">
        <v>0</v>
      </c>
      <c r="H7" s="8" t="n">
        <v>0</v>
      </c>
      <c r="I7" s="8" t="n">
        <v>0</v>
      </c>
      <c r="J7" s="8" t="n">
        <v>0</v>
      </c>
      <c r="K7" s="8" t="n">
        <v>0</v>
      </c>
      <c r="L7" s="8" t="n">
        <v>0</v>
      </c>
      <c r="M7" s="8" t="n">
        <v>0</v>
      </c>
    </row>
    <row r="8">
      <c r="A8" s="4" t="inlineStr">
        <is>
          <t>期末现金</t>
        </is>
      </c>
      <c r="B8" s="9">
        <f>B4+B5-B6+B7</f>
        <v/>
      </c>
      <c r="C8" s="9">
        <f>C4+C5-C6+C7</f>
        <v/>
      </c>
      <c r="D8" s="9">
        <f>D4+D5-D6+D7</f>
        <v/>
      </c>
      <c r="E8" s="9">
        <f>E4+E5-E6+E7</f>
        <v/>
      </c>
      <c r="F8" s="9">
        <f>F4+F5-F6+F7</f>
        <v/>
      </c>
      <c r="G8" s="9">
        <f>G4+G5-G6+G7</f>
        <v/>
      </c>
      <c r="H8" s="9">
        <f>H4+H5-H6+H7</f>
        <v/>
      </c>
      <c r="I8" s="9">
        <f>I4+I5-I6+I7</f>
        <v/>
      </c>
      <c r="J8" s="9">
        <f>J4+J5-J6+J7</f>
        <v/>
      </c>
      <c r="K8" s="9">
        <f>K4+K5-K6+K7</f>
        <v/>
      </c>
      <c r="L8" s="9">
        <f>L4+L5-L6+L7</f>
        <v/>
      </c>
      <c r="M8" s="9">
        <f>M4+M5-M6+M7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44" customWidth="1" min="3" max="3"/>
  </cols>
  <sheetData>
    <row r="1">
      <c r="A1" s="1" t="inlineStr">
        <is>
          <t>资产负债表（第 12 月末）</t>
        </is>
      </c>
    </row>
    <row r="3">
      <c r="A3" s="3" t="inlineStr">
        <is>
          <t>项目</t>
        </is>
      </c>
      <c r="B3" s="3" t="inlineStr">
        <is>
          <t>金额</t>
        </is>
      </c>
      <c r="C3" s="3" t="inlineStr">
        <is>
          <t>说明</t>
        </is>
      </c>
    </row>
    <row r="4">
      <c r="A4" s="10" t="inlineStr">
        <is>
          <t>现金</t>
        </is>
      </c>
      <c r="B4" s="8">
        <f>现金流量表!L8</f>
        <v/>
      </c>
      <c r="C4" s="6" t="inlineStr">
        <is>
          <t>来自现金流量表期末数</t>
        </is>
      </c>
    </row>
    <row r="5">
      <c r="A5" s="10" t="inlineStr">
        <is>
          <t>应收账款</t>
        </is>
      </c>
      <c r="B5" s="8">
        <f>利润表!L4*0.15</f>
        <v/>
      </c>
      <c r="C5" s="6" t="inlineStr">
        <is>
          <t>按当月营收的一成半估</t>
        </is>
      </c>
    </row>
    <row r="6">
      <c r="A6" s="10" t="inlineStr">
        <is>
          <t>固定资产</t>
        </is>
      </c>
      <c r="B6" s="8" t="n">
        <v>30000</v>
      </c>
      <c r="C6" s="6" t="inlineStr">
        <is>
          <t>设备投入，按原值</t>
        </is>
      </c>
    </row>
    <row r="7">
      <c r="A7" s="4" t="inlineStr">
        <is>
          <t>资产合计</t>
        </is>
      </c>
      <c r="B7" s="11">
        <f>B4+B5+B6</f>
        <v/>
      </c>
      <c r="C7" s="6" t="inlineStr"/>
    </row>
    <row r="8">
      <c r="A8" s="10" t="inlineStr">
        <is>
          <t>应付账款</t>
        </is>
      </c>
      <c r="B8" s="8">
        <f>利润表!L5*0.2</f>
        <v/>
      </c>
      <c r="C8" s="6" t="inlineStr">
        <is>
          <t>按当月成本的两成估</t>
        </is>
      </c>
    </row>
    <row r="9">
      <c r="A9" s="4" t="inlineStr">
        <is>
          <t>负债合计</t>
        </is>
      </c>
      <c r="B9" s="11">
        <f>B8</f>
        <v/>
      </c>
      <c r="C9" s="6" t="inlineStr"/>
    </row>
    <row r="10">
      <c r="A10" s="10" t="inlineStr">
        <is>
          <t>实收资本</t>
        </is>
      </c>
      <c r="B10" s="8" t="n">
        <v>120000</v>
      </c>
      <c r="C10" s="6" t="inlineStr">
        <is>
          <t>股东投入</t>
        </is>
      </c>
    </row>
    <row r="11">
      <c r="A11" s="10" t="inlineStr">
        <is>
          <t>留存收益</t>
        </is>
      </c>
      <c r="B11" s="8">
        <f>利润表!M12+利润表!L12+利润表!K12+利润表!J12+利润表!I12+利润表!H12+利润表!G12+利润表!F12+利润表!E12+利润表!D12+利润表!C12+利润表!B12</f>
        <v/>
      </c>
      <c r="C11" s="6" t="inlineStr">
        <is>
          <t>12 个月净利润累计</t>
        </is>
      </c>
    </row>
    <row r="12">
      <c r="A12" s="4" t="inlineStr">
        <is>
          <t>权益合计</t>
        </is>
      </c>
      <c r="B12" s="11">
        <f>B10+B11</f>
        <v/>
      </c>
      <c r="C12" s="6" t="inlineStr"/>
    </row>
    <row r="13">
      <c r="A13" s="4" t="inlineStr">
        <is>
          <t>平衡检查</t>
        </is>
      </c>
      <c r="B13" s="12">
        <f>B7-B9-B12</f>
        <v/>
      </c>
      <c r="C13" s="6" t="inlineStr">
        <is>
          <t>显示 0 就说明三表联动是对的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3" t="inlineStr">
        <is>
          <t>这张表怎么用</t>
        </is>
      </c>
    </row>
    <row r="2">
      <c r="A2" s="14" t="inlineStr"/>
    </row>
    <row r="3">
      <c r="A3" s="14" t="inlineStr">
        <is>
          <t>1. 只改第一张「假设与参数」里的数值，利润表、现金流量表、资产负债表整张跟着变。</t>
        </is>
      </c>
    </row>
    <row r="4">
      <c r="A4" s="14" t="inlineStr">
        <is>
          <t>2. 利润表里营业收入按月增长自动滚，成本、费用、税都按假设比例算。</t>
        </is>
      </c>
    </row>
    <row r="5">
      <c r="A5" s="14" t="inlineStr">
        <is>
          <t>3. 现金流量表的经营活动现金流直接接利润表净利润，投资和融资先留 0，你要填就填。</t>
        </is>
      </c>
    </row>
    <row r="6">
      <c r="A6" s="14" t="inlineStr">
        <is>
          <t>4. 最后一行的「平衡检查」显示 0，说明资产等于负债加权益，三表是通的。</t>
        </is>
      </c>
    </row>
    <row r="7">
      <c r="A7" s="14" t="inlineStr">
        <is>
          <t>5. 想加月份就把第 13 列往后拖，公式会跟着复制。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2026-10-04T04:54:26Z</dcterms:created>
  <dcterms:modified xmlns:dcterms="http://purl.org/dc/terms/" xmlns:xsi="http://www.w3.org/2001/XMLSchema-instance" xsi:type="dcterms:W3CDTF">2026-10-04T04:54:26Z</dcterms:modified>
</cp:coreProperties>
</file>